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<sst xmlns="http://schemas.openxmlformats.org/spreadsheetml/2006/main" count="12" uniqueCount="12">
  <si>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</si>
  <si>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</si>
  <si>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</si>
  <si>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</si>
  <si>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</si>
  <si>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</si>
  <si>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</si>
  <si>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</si>
  <si>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</si>
  <si>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Mortgage amount:</t>
  </si>
  <si>
    <t>Term payment is based on (in months):</t>
  </si>
  <si>
    <t>Section 6.3 - Example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</si>
</sst>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9" fontId="8" fillId="2" borderId="1" xfId="21" applyFont="1" applyFill="1" applyBorder="1" applyAlignment="1">
      <alignment/>
    </xf>
    <xf numFmtId="3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workbookViewId="0" topLeftCell="A1">
      <pane ySplit="8" topLeftCell="BM111" activePane="bottomLeft" state="frozen"/>
      <selection pane="topLeft" activeCell="A1" sqref="A1"/>
      <selection pane="bottomLeft" activeCell="A130" sqref="A130:IV130"/>
    </sheetView>
  </sheetViews>
  <sheetFormatPr defaultColWidth="9.140625" defaultRowHeight="12.75"/>
  <cols>
    <col min="1" max="1" width="10.7109375" style="1" customWidth="1"/>
    <col min="2" max="2" width="21.8515625" style="1" customWidth="1"/>
    <col min="3" max="3" width="19.421875" style="1" customWidth="1"/>
    <col min="4" max="4" width="24.7109375" style="1" customWidth="1"/>
    <col min="5" max="5" width="20.710937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11" t="s">
        <v>11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9</v>
      </c>
      <c r="C5" s="12">
        <v>250000</v>
      </c>
      <c r="D5" s="6" t="s">
        <v>6</v>
      </c>
      <c r="E5" s="14">
        <v>0.06</v>
      </c>
    </row>
    <row r="6" spans="2:5" ht="29.25" customHeight="1">
      <c r="B6" s="6" t="s">
        <v>5</v>
      </c>
      <c r="C6" s="13">
        <v>120</v>
      </c>
      <c r="D6" s="6" t="s">
        <v>10</v>
      </c>
      <c r="E6" s="15">
        <v>360</v>
      </c>
    </row>
    <row r="8" spans="1:9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4</v>
      </c>
      <c r="H8" s="3"/>
      <c r="I8" s="4"/>
    </row>
    <row r="9" spans="1:5" ht="12.75">
      <c r="A9" s="1">
        <v>1</v>
      </c>
      <c r="B9" s="5">
        <f>C5</f>
        <v>250000</v>
      </c>
      <c r="C9" s="5">
        <f>ROUND($E$5/12*B9,2)</f>
        <v>1250</v>
      </c>
      <c r="D9" s="5">
        <f>IF(A9="","",-PMT($E$5/12,$E$6,$C$5))</f>
        <v>1498.8763128818973</v>
      </c>
      <c r="E9" s="5">
        <f>IF(D9="","",B9+C9-D9)</f>
        <v>249751.12368711812</v>
      </c>
    </row>
    <row r="10" spans="1:5" ht="12.75">
      <c r="A10" s="1">
        <f>IF(A9&lt;$C$6,A9+1,"")</f>
        <v>2</v>
      </c>
      <c r="B10" s="5">
        <f>IF(A10="","",E9)</f>
        <v>249751.12368711812</v>
      </c>
      <c r="C10" s="5">
        <f>IF(A10="","",ROUND($E$5/12*B10,2))</f>
        <v>1248.76</v>
      </c>
      <c r="D10" s="5">
        <f aca="true" t="shared" si="0" ref="D10:D73">IF(A10="","",-PMT($E$5/12,$E$6,$C$5))</f>
        <v>1498.8763128818973</v>
      </c>
      <c r="E10" s="5">
        <f aca="true" t="shared" si="1" ref="E10:E73">IF(D10="","",B10+C10-D10)</f>
        <v>249501.00737423624</v>
      </c>
    </row>
    <row r="11" spans="1:5" ht="12.75">
      <c r="A11" s="1">
        <f aca="true" t="shared" si="2" ref="A11:A74">IF(A10&lt;$C$6,A10+1,"")</f>
        <v>3</v>
      </c>
      <c r="B11" s="5">
        <f aca="true" t="shared" si="3" ref="B11:B74">IF(A11="","",E10)</f>
        <v>249501.00737423624</v>
      </c>
      <c r="C11" s="5">
        <f aca="true" t="shared" si="4" ref="C11:C74">IF(A11="","",ROUND($E$5/12*B11,2))</f>
        <v>1247.51</v>
      </c>
      <c r="D11" s="5">
        <f t="shared" si="0"/>
        <v>1498.8763128818973</v>
      </c>
      <c r="E11" s="5">
        <f t="shared" si="1"/>
        <v>249249.64106135437</v>
      </c>
    </row>
    <row r="12" spans="1:5" ht="12.75">
      <c r="A12" s="1">
        <f t="shared" si="2"/>
        <v>4</v>
      </c>
      <c r="B12" s="5">
        <f t="shared" si="3"/>
        <v>249249.64106135437</v>
      </c>
      <c r="C12" s="5">
        <f t="shared" si="4"/>
        <v>1246.25</v>
      </c>
      <c r="D12" s="5">
        <f t="shared" si="0"/>
        <v>1498.8763128818973</v>
      </c>
      <c r="E12" s="5">
        <f t="shared" si="1"/>
        <v>248997.0147484725</v>
      </c>
    </row>
    <row r="13" spans="1:5" ht="12.75">
      <c r="A13" s="1">
        <f t="shared" si="2"/>
        <v>5</v>
      </c>
      <c r="B13" s="5">
        <f t="shared" si="3"/>
        <v>248997.0147484725</v>
      </c>
      <c r="C13" s="5">
        <f t="shared" si="4"/>
        <v>1244.99</v>
      </c>
      <c r="D13" s="5">
        <f t="shared" si="0"/>
        <v>1498.8763128818973</v>
      </c>
      <c r="E13" s="5">
        <f t="shared" si="1"/>
        <v>248743.1284355906</v>
      </c>
    </row>
    <row r="14" spans="1:5" ht="12.75">
      <c r="A14" s="1">
        <f t="shared" si="2"/>
        <v>6</v>
      </c>
      <c r="B14" s="5">
        <f t="shared" si="3"/>
        <v>248743.1284355906</v>
      </c>
      <c r="C14" s="5">
        <f t="shared" si="4"/>
        <v>1243.72</v>
      </c>
      <c r="D14" s="5">
        <f t="shared" si="0"/>
        <v>1498.8763128818973</v>
      </c>
      <c r="E14" s="5">
        <f t="shared" si="1"/>
        <v>248487.97212270868</v>
      </c>
    </row>
    <row r="15" spans="1:5" ht="12.75">
      <c r="A15" s="1">
        <f t="shared" si="2"/>
        <v>7</v>
      </c>
      <c r="B15" s="5">
        <f t="shared" si="3"/>
        <v>248487.97212270868</v>
      </c>
      <c r="C15" s="5">
        <f t="shared" si="4"/>
        <v>1242.44</v>
      </c>
      <c r="D15" s="5">
        <f t="shared" si="0"/>
        <v>1498.8763128818973</v>
      </c>
      <c r="E15" s="5">
        <f t="shared" si="1"/>
        <v>248231.5358098268</v>
      </c>
    </row>
    <row r="16" spans="1:5" ht="12.75">
      <c r="A16" s="1">
        <f t="shared" si="2"/>
        <v>8</v>
      </c>
      <c r="B16" s="5">
        <f t="shared" si="3"/>
        <v>248231.5358098268</v>
      </c>
      <c r="C16" s="5">
        <f t="shared" si="4"/>
        <v>1241.16</v>
      </c>
      <c r="D16" s="5">
        <f t="shared" si="0"/>
        <v>1498.8763128818973</v>
      </c>
      <c r="E16" s="5">
        <f t="shared" si="1"/>
        <v>247973.8194969449</v>
      </c>
    </row>
    <row r="17" spans="1:5" ht="12.75">
      <c r="A17" s="1">
        <f t="shared" si="2"/>
        <v>9</v>
      </c>
      <c r="B17" s="5">
        <f t="shared" si="3"/>
        <v>247973.8194969449</v>
      </c>
      <c r="C17" s="5">
        <f t="shared" si="4"/>
        <v>1239.87</v>
      </c>
      <c r="D17" s="5">
        <f t="shared" si="0"/>
        <v>1498.8763128818973</v>
      </c>
      <c r="E17" s="5">
        <f t="shared" si="1"/>
        <v>247714.813184063</v>
      </c>
    </row>
    <row r="18" spans="1:5" ht="12.75">
      <c r="A18" s="1">
        <f t="shared" si="2"/>
        <v>10</v>
      </c>
      <c r="B18" s="5">
        <f t="shared" si="3"/>
        <v>247714.813184063</v>
      </c>
      <c r="C18" s="5">
        <f t="shared" si="4"/>
        <v>1238.57</v>
      </c>
      <c r="D18" s="5">
        <f t="shared" si="0"/>
        <v>1498.8763128818973</v>
      </c>
      <c r="E18" s="5">
        <f t="shared" si="1"/>
        <v>247454.50687118113</v>
      </c>
    </row>
    <row r="19" spans="1:5" ht="12.75">
      <c r="A19" s="1">
        <f t="shared" si="2"/>
        <v>11</v>
      </c>
      <c r="B19" s="5">
        <f t="shared" si="3"/>
        <v>247454.50687118113</v>
      </c>
      <c r="C19" s="5">
        <f t="shared" si="4"/>
        <v>1237.27</v>
      </c>
      <c r="D19" s="5">
        <f t="shared" si="0"/>
        <v>1498.8763128818973</v>
      </c>
      <c r="E19" s="5">
        <f t="shared" si="1"/>
        <v>247192.9005582992</v>
      </c>
    </row>
    <row r="20" spans="1:5" ht="12.75">
      <c r="A20" s="1">
        <f t="shared" si="2"/>
        <v>12</v>
      </c>
      <c r="B20" s="5">
        <f t="shared" si="3"/>
        <v>247192.9005582992</v>
      </c>
      <c r="C20" s="5">
        <f t="shared" si="4"/>
        <v>1235.96</v>
      </c>
      <c r="D20" s="5">
        <f t="shared" si="0"/>
        <v>1498.8763128818973</v>
      </c>
      <c r="E20" s="5">
        <f t="shared" si="1"/>
        <v>246929.9842454173</v>
      </c>
    </row>
    <row r="21" spans="1:5" ht="12.75">
      <c r="A21" s="1">
        <f t="shared" si="2"/>
        <v>13</v>
      </c>
      <c r="B21" s="5">
        <f t="shared" si="3"/>
        <v>246929.9842454173</v>
      </c>
      <c r="C21" s="5">
        <f t="shared" si="4"/>
        <v>1234.65</v>
      </c>
      <c r="D21" s="5">
        <f t="shared" si="0"/>
        <v>1498.8763128818973</v>
      </c>
      <c r="E21" s="5">
        <f t="shared" si="1"/>
        <v>246665.75793253537</v>
      </c>
    </row>
    <row r="22" spans="1:5" ht="12.75">
      <c r="A22" s="1">
        <f t="shared" si="2"/>
        <v>14</v>
      </c>
      <c r="B22" s="5">
        <f t="shared" si="3"/>
        <v>246665.75793253537</v>
      </c>
      <c r="C22" s="5">
        <f t="shared" si="4"/>
        <v>1233.33</v>
      </c>
      <c r="D22" s="5">
        <f t="shared" si="0"/>
        <v>1498.8763128818973</v>
      </c>
      <c r="E22" s="5">
        <f t="shared" si="1"/>
        <v>246400.21161965345</v>
      </c>
    </row>
    <row r="23" spans="1:5" ht="12.75">
      <c r="A23" s="1">
        <f t="shared" si="2"/>
        <v>15</v>
      </c>
      <c r="B23" s="5">
        <f t="shared" si="3"/>
        <v>246400.21161965345</v>
      </c>
      <c r="C23" s="5">
        <f t="shared" si="4"/>
        <v>1232</v>
      </c>
      <c r="D23" s="5">
        <f t="shared" si="0"/>
        <v>1498.8763128818973</v>
      </c>
      <c r="E23" s="5">
        <f t="shared" si="1"/>
        <v>246133.33530677157</v>
      </c>
    </row>
    <row r="24" spans="1:5" ht="12.75">
      <c r="A24" s="1">
        <f t="shared" si="2"/>
        <v>16</v>
      </c>
      <c r="B24" s="5">
        <f t="shared" si="3"/>
        <v>246133.33530677157</v>
      </c>
      <c r="C24" s="5">
        <f t="shared" si="4"/>
        <v>1230.67</v>
      </c>
      <c r="D24" s="5">
        <f t="shared" si="0"/>
        <v>1498.8763128818973</v>
      </c>
      <c r="E24" s="5">
        <f t="shared" si="1"/>
        <v>245865.12899388967</v>
      </c>
    </row>
    <row r="25" spans="1:5" ht="12.75">
      <c r="A25" s="1">
        <f t="shared" si="2"/>
        <v>17</v>
      </c>
      <c r="B25" s="5">
        <f t="shared" si="3"/>
        <v>245865.12899388967</v>
      </c>
      <c r="C25" s="5">
        <f t="shared" si="4"/>
        <v>1229.33</v>
      </c>
      <c r="D25" s="5">
        <f t="shared" si="0"/>
        <v>1498.8763128818973</v>
      </c>
      <c r="E25" s="5">
        <f t="shared" si="1"/>
        <v>245595.58268100774</v>
      </c>
    </row>
    <row r="26" spans="1:5" ht="12.75">
      <c r="A26" s="1">
        <f t="shared" si="2"/>
        <v>18</v>
      </c>
      <c r="B26" s="5">
        <f t="shared" si="3"/>
        <v>245595.58268100774</v>
      </c>
      <c r="C26" s="5">
        <f t="shared" si="4"/>
        <v>1227.98</v>
      </c>
      <c r="D26" s="5">
        <f t="shared" si="0"/>
        <v>1498.8763128818973</v>
      </c>
      <c r="E26" s="5">
        <f t="shared" si="1"/>
        <v>245324.68636812584</v>
      </c>
    </row>
    <row r="27" spans="1:5" ht="12.75">
      <c r="A27" s="1">
        <f t="shared" si="2"/>
        <v>19</v>
      </c>
      <c r="B27" s="5">
        <f t="shared" si="3"/>
        <v>245324.68636812584</v>
      </c>
      <c r="C27" s="5">
        <f t="shared" si="4"/>
        <v>1226.62</v>
      </c>
      <c r="D27" s="5">
        <f t="shared" si="0"/>
        <v>1498.8763128818973</v>
      </c>
      <c r="E27" s="5">
        <f t="shared" si="1"/>
        <v>245052.43005524395</v>
      </c>
    </row>
    <row r="28" spans="1:5" ht="12.75">
      <c r="A28" s="1">
        <f t="shared" si="2"/>
        <v>20</v>
      </c>
      <c r="B28" s="5">
        <f t="shared" si="3"/>
        <v>245052.43005524395</v>
      </c>
      <c r="C28" s="5">
        <f t="shared" si="4"/>
        <v>1225.26</v>
      </c>
      <c r="D28" s="5">
        <f t="shared" si="0"/>
        <v>1498.8763128818973</v>
      </c>
      <c r="E28" s="5">
        <f t="shared" si="1"/>
        <v>244778.81374236208</v>
      </c>
    </row>
    <row r="29" spans="1:5" ht="12.75">
      <c r="A29" s="1">
        <f t="shared" si="2"/>
        <v>21</v>
      </c>
      <c r="B29" s="5">
        <f t="shared" si="3"/>
        <v>244778.81374236208</v>
      </c>
      <c r="C29" s="5">
        <f t="shared" si="4"/>
        <v>1223.89</v>
      </c>
      <c r="D29" s="5">
        <f t="shared" si="0"/>
        <v>1498.8763128818973</v>
      </c>
      <c r="E29" s="5">
        <f t="shared" si="1"/>
        <v>244503.8274294802</v>
      </c>
    </row>
    <row r="30" spans="1:5" ht="12.75">
      <c r="A30" s="1">
        <f t="shared" si="2"/>
        <v>22</v>
      </c>
      <c r="B30" s="5">
        <f t="shared" si="3"/>
        <v>244503.8274294802</v>
      </c>
      <c r="C30" s="5">
        <f t="shared" si="4"/>
        <v>1222.52</v>
      </c>
      <c r="D30" s="5">
        <f t="shared" si="0"/>
        <v>1498.8763128818973</v>
      </c>
      <c r="E30" s="5">
        <f t="shared" si="1"/>
        <v>244227.4711165983</v>
      </c>
    </row>
    <row r="31" spans="1:5" ht="12.75">
      <c r="A31" s="1">
        <f t="shared" si="2"/>
        <v>23</v>
      </c>
      <c r="B31" s="5">
        <f t="shared" si="3"/>
        <v>244227.4711165983</v>
      </c>
      <c r="C31" s="5">
        <f t="shared" si="4"/>
        <v>1221.14</v>
      </c>
      <c r="D31" s="5">
        <f t="shared" si="0"/>
        <v>1498.8763128818973</v>
      </c>
      <c r="E31" s="5">
        <f t="shared" si="1"/>
        <v>243949.73480371642</v>
      </c>
    </row>
    <row r="32" spans="1:5" ht="12.75">
      <c r="A32" s="1">
        <f t="shared" si="2"/>
        <v>24</v>
      </c>
      <c r="B32" s="5">
        <f t="shared" si="3"/>
        <v>243949.73480371642</v>
      </c>
      <c r="C32" s="5">
        <f t="shared" si="4"/>
        <v>1219.75</v>
      </c>
      <c r="D32" s="5">
        <f t="shared" si="0"/>
        <v>1498.8763128818973</v>
      </c>
      <c r="E32" s="5">
        <f t="shared" si="1"/>
        <v>243670.60849083454</v>
      </c>
    </row>
    <row r="33" spans="1:5" ht="12.75">
      <c r="A33" s="1">
        <f t="shared" si="2"/>
        <v>25</v>
      </c>
      <c r="B33" s="5">
        <f t="shared" si="3"/>
        <v>243670.60849083454</v>
      </c>
      <c r="C33" s="5">
        <f t="shared" si="4"/>
        <v>1218.35</v>
      </c>
      <c r="D33" s="5">
        <f t="shared" si="0"/>
        <v>1498.8763128818973</v>
      </c>
      <c r="E33" s="5">
        <f t="shared" si="1"/>
        <v>243390.08217795263</v>
      </c>
    </row>
    <row r="34" spans="1:5" ht="12.75">
      <c r="A34" s="1">
        <f t="shared" si="2"/>
        <v>26</v>
      </c>
      <c r="B34" s="5">
        <f t="shared" si="3"/>
        <v>243390.08217795263</v>
      </c>
      <c r="C34" s="5">
        <f t="shared" si="4"/>
        <v>1216.95</v>
      </c>
      <c r="D34" s="5">
        <f t="shared" si="0"/>
        <v>1498.8763128818973</v>
      </c>
      <c r="E34" s="5">
        <f t="shared" si="1"/>
        <v>243108.15586507076</v>
      </c>
    </row>
    <row r="35" spans="1:5" ht="12.75">
      <c r="A35" s="1">
        <f t="shared" si="2"/>
        <v>27</v>
      </c>
      <c r="B35" s="5">
        <f t="shared" si="3"/>
        <v>243108.15586507076</v>
      </c>
      <c r="C35" s="5">
        <f t="shared" si="4"/>
        <v>1215.54</v>
      </c>
      <c r="D35" s="5">
        <f t="shared" si="0"/>
        <v>1498.8763128818973</v>
      </c>
      <c r="E35" s="5">
        <f t="shared" si="1"/>
        <v>242824.81955218886</v>
      </c>
    </row>
    <row r="36" spans="1:5" ht="12.75">
      <c r="A36" s="1">
        <f t="shared" si="2"/>
        <v>28</v>
      </c>
      <c r="B36" s="5">
        <f t="shared" si="3"/>
        <v>242824.81955218886</v>
      </c>
      <c r="C36" s="5">
        <f t="shared" si="4"/>
        <v>1214.12</v>
      </c>
      <c r="D36" s="5">
        <f t="shared" si="0"/>
        <v>1498.8763128818973</v>
      </c>
      <c r="E36" s="5">
        <f t="shared" si="1"/>
        <v>242540.06323930697</v>
      </c>
    </row>
    <row r="37" spans="1:5" ht="12.75">
      <c r="A37" s="1">
        <f t="shared" si="2"/>
        <v>29</v>
      </c>
      <c r="B37" s="5">
        <f t="shared" si="3"/>
        <v>242540.06323930697</v>
      </c>
      <c r="C37" s="5">
        <f t="shared" si="4"/>
        <v>1212.7</v>
      </c>
      <c r="D37" s="5">
        <f t="shared" si="0"/>
        <v>1498.8763128818973</v>
      </c>
      <c r="E37" s="5">
        <f t="shared" si="1"/>
        <v>242253.8869264251</v>
      </c>
    </row>
    <row r="38" spans="1:5" ht="12.75">
      <c r="A38" s="1">
        <f t="shared" si="2"/>
        <v>30</v>
      </c>
      <c r="B38" s="5">
        <f t="shared" si="3"/>
        <v>242253.8869264251</v>
      </c>
      <c r="C38" s="5">
        <f t="shared" si="4"/>
        <v>1211.27</v>
      </c>
      <c r="D38" s="5">
        <f t="shared" si="0"/>
        <v>1498.8763128818973</v>
      </c>
      <c r="E38" s="5">
        <f t="shared" si="1"/>
        <v>241966.28061354317</v>
      </c>
    </row>
    <row r="39" spans="1:5" ht="12.75">
      <c r="A39" s="1">
        <f t="shared" si="2"/>
        <v>31</v>
      </c>
      <c r="B39" s="5">
        <f t="shared" si="3"/>
        <v>241966.28061354317</v>
      </c>
      <c r="C39" s="5">
        <f t="shared" si="4"/>
        <v>1209.83</v>
      </c>
      <c r="D39" s="5">
        <f t="shared" si="0"/>
        <v>1498.8763128818973</v>
      </c>
      <c r="E39" s="5">
        <f t="shared" si="1"/>
        <v>241677.23430066125</v>
      </c>
    </row>
    <row r="40" spans="1:5" ht="12.75">
      <c r="A40" s="1">
        <f t="shared" si="2"/>
        <v>32</v>
      </c>
      <c r="B40" s="5">
        <f t="shared" si="3"/>
        <v>241677.23430066125</v>
      </c>
      <c r="C40" s="5">
        <f t="shared" si="4"/>
        <v>1208.39</v>
      </c>
      <c r="D40" s="5">
        <f t="shared" si="0"/>
        <v>1498.8763128818973</v>
      </c>
      <c r="E40" s="5">
        <f t="shared" si="1"/>
        <v>241386.74798777938</v>
      </c>
    </row>
    <row r="41" spans="1:5" ht="12.75">
      <c r="A41" s="1">
        <f t="shared" si="2"/>
        <v>33</v>
      </c>
      <c r="B41" s="5">
        <f t="shared" si="3"/>
        <v>241386.74798777938</v>
      </c>
      <c r="C41" s="5">
        <f t="shared" si="4"/>
        <v>1206.93</v>
      </c>
      <c r="D41" s="5">
        <f t="shared" si="0"/>
        <v>1498.8763128818973</v>
      </c>
      <c r="E41" s="5">
        <f t="shared" si="1"/>
        <v>241094.8016748975</v>
      </c>
    </row>
    <row r="42" spans="1:5" ht="12.75">
      <c r="A42" s="1">
        <f t="shared" si="2"/>
        <v>34</v>
      </c>
      <c r="B42" s="5">
        <f t="shared" si="3"/>
        <v>241094.8016748975</v>
      </c>
      <c r="C42" s="5">
        <f t="shared" si="4"/>
        <v>1205.47</v>
      </c>
      <c r="D42" s="5">
        <f t="shared" si="0"/>
        <v>1498.8763128818973</v>
      </c>
      <c r="E42" s="5">
        <f t="shared" si="1"/>
        <v>240801.39536201558</v>
      </c>
    </row>
    <row r="43" spans="1:5" ht="12.75">
      <c r="A43" s="1">
        <f t="shared" si="2"/>
        <v>35</v>
      </c>
      <c r="B43" s="5">
        <f t="shared" si="3"/>
        <v>240801.39536201558</v>
      </c>
      <c r="C43" s="5">
        <f t="shared" si="4"/>
        <v>1204.01</v>
      </c>
      <c r="D43" s="5">
        <f t="shared" si="0"/>
        <v>1498.8763128818973</v>
      </c>
      <c r="E43" s="5">
        <f t="shared" si="1"/>
        <v>240506.5290491337</v>
      </c>
    </row>
    <row r="44" spans="1:5" ht="12.75">
      <c r="A44" s="1">
        <f t="shared" si="2"/>
        <v>36</v>
      </c>
      <c r="B44" s="5">
        <f t="shared" si="3"/>
        <v>240506.5290491337</v>
      </c>
      <c r="C44" s="5">
        <f t="shared" si="4"/>
        <v>1202.53</v>
      </c>
      <c r="D44" s="5">
        <f t="shared" si="0"/>
        <v>1498.8763128818973</v>
      </c>
      <c r="E44" s="5">
        <f t="shared" si="1"/>
        <v>240210.1827362518</v>
      </c>
    </row>
    <row r="45" spans="1:5" ht="12.75">
      <c r="A45" s="1">
        <f t="shared" si="2"/>
        <v>37</v>
      </c>
      <c r="B45" s="5">
        <f t="shared" si="3"/>
        <v>240210.1827362518</v>
      </c>
      <c r="C45" s="5">
        <f t="shared" si="4"/>
        <v>1201.05</v>
      </c>
      <c r="D45" s="5">
        <f t="shared" si="0"/>
        <v>1498.8763128818973</v>
      </c>
      <c r="E45" s="5">
        <f t="shared" si="1"/>
        <v>239912.3564233699</v>
      </c>
    </row>
    <row r="46" spans="1:5" ht="12.75">
      <c r="A46" s="1">
        <f t="shared" si="2"/>
        <v>38</v>
      </c>
      <c r="B46" s="5">
        <f t="shared" si="3"/>
        <v>239912.3564233699</v>
      </c>
      <c r="C46" s="5">
        <f t="shared" si="4"/>
        <v>1199.56</v>
      </c>
      <c r="D46" s="5">
        <f t="shared" si="0"/>
        <v>1498.8763128818973</v>
      </c>
      <c r="E46" s="5">
        <f t="shared" si="1"/>
        <v>239613.04011048801</v>
      </c>
    </row>
    <row r="47" spans="1:5" ht="12.75">
      <c r="A47" s="1">
        <f t="shared" si="2"/>
        <v>39</v>
      </c>
      <c r="B47" s="5">
        <f t="shared" si="3"/>
        <v>239613.04011048801</v>
      </c>
      <c r="C47" s="5">
        <f t="shared" si="4"/>
        <v>1198.07</v>
      </c>
      <c r="D47" s="5">
        <f t="shared" si="0"/>
        <v>1498.8763128818973</v>
      </c>
      <c r="E47" s="5">
        <f t="shared" si="1"/>
        <v>239312.23379760614</v>
      </c>
    </row>
    <row r="48" spans="1:5" ht="12.75">
      <c r="A48" s="1">
        <f t="shared" si="2"/>
        <v>40</v>
      </c>
      <c r="B48" s="5">
        <f t="shared" si="3"/>
        <v>239312.23379760614</v>
      </c>
      <c r="C48" s="5">
        <f t="shared" si="4"/>
        <v>1196.56</v>
      </c>
      <c r="D48" s="5">
        <f t="shared" si="0"/>
        <v>1498.8763128818973</v>
      </c>
      <c r="E48" s="5">
        <f t="shared" si="1"/>
        <v>239009.91748472425</v>
      </c>
    </row>
    <row r="49" spans="1:5" ht="12.75">
      <c r="A49" s="1">
        <f t="shared" si="2"/>
        <v>41</v>
      </c>
      <c r="B49" s="5">
        <f t="shared" si="3"/>
        <v>239009.91748472425</v>
      </c>
      <c r="C49" s="5">
        <f t="shared" si="4"/>
        <v>1195.05</v>
      </c>
      <c r="D49" s="5">
        <f t="shared" si="0"/>
        <v>1498.8763128818973</v>
      </c>
      <c r="E49" s="5">
        <f t="shared" si="1"/>
        <v>238706.09117184236</v>
      </c>
    </row>
    <row r="50" spans="1:5" ht="12.75">
      <c r="A50" s="1">
        <f t="shared" si="2"/>
        <v>42</v>
      </c>
      <c r="B50" s="5">
        <f t="shared" si="3"/>
        <v>238706.09117184236</v>
      </c>
      <c r="C50" s="5">
        <f t="shared" si="4"/>
        <v>1193.53</v>
      </c>
      <c r="D50" s="5">
        <f t="shared" si="0"/>
        <v>1498.8763128818973</v>
      </c>
      <c r="E50" s="5">
        <f t="shared" si="1"/>
        <v>238400.74485896045</v>
      </c>
    </row>
    <row r="51" spans="1:5" ht="12.75">
      <c r="A51" s="1">
        <f t="shared" si="2"/>
        <v>43</v>
      </c>
      <c r="B51" s="5">
        <f t="shared" si="3"/>
        <v>238400.74485896045</v>
      </c>
      <c r="C51" s="5">
        <f t="shared" si="4"/>
        <v>1192</v>
      </c>
      <c r="D51" s="5">
        <f t="shared" si="0"/>
        <v>1498.8763128818973</v>
      </c>
      <c r="E51" s="5">
        <f t="shared" si="1"/>
        <v>238093.86854607856</v>
      </c>
    </row>
    <row r="52" spans="1:5" ht="12.75">
      <c r="A52" s="1">
        <f t="shared" si="2"/>
        <v>44</v>
      </c>
      <c r="B52" s="5">
        <f t="shared" si="3"/>
        <v>238093.86854607856</v>
      </c>
      <c r="C52" s="5">
        <f t="shared" si="4"/>
        <v>1190.47</v>
      </c>
      <c r="D52" s="5">
        <f t="shared" si="0"/>
        <v>1498.8763128818973</v>
      </c>
      <c r="E52" s="5">
        <f t="shared" si="1"/>
        <v>237785.46223319665</v>
      </c>
    </row>
    <row r="53" spans="1:5" ht="12.75">
      <c r="A53" s="1">
        <f t="shared" si="2"/>
        <v>45</v>
      </c>
      <c r="B53" s="5">
        <f t="shared" si="3"/>
        <v>237785.46223319665</v>
      </c>
      <c r="C53" s="5">
        <f t="shared" si="4"/>
        <v>1188.93</v>
      </c>
      <c r="D53" s="5">
        <f t="shared" si="0"/>
        <v>1498.8763128818973</v>
      </c>
      <c r="E53" s="5">
        <f t="shared" si="1"/>
        <v>237475.51592031476</v>
      </c>
    </row>
    <row r="54" spans="1:5" ht="12.75">
      <c r="A54" s="1">
        <f t="shared" si="2"/>
        <v>46</v>
      </c>
      <c r="B54" s="5">
        <f t="shared" si="3"/>
        <v>237475.51592031476</v>
      </c>
      <c r="C54" s="5">
        <f t="shared" si="4"/>
        <v>1187.38</v>
      </c>
      <c r="D54" s="5">
        <f t="shared" si="0"/>
        <v>1498.8763128818973</v>
      </c>
      <c r="E54" s="5">
        <f t="shared" si="1"/>
        <v>237164.01960743289</v>
      </c>
    </row>
    <row r="55" spans="1:5" ht="12.75">
      <c r="A55" s="1">
        <f t="shared" si="2"/>
        <v>47</v>
      </c>
      <c r="B55" s="5">
        <f t="shared" si="3"/>
        <v>237164.01960743289</v>
      </c>
      <c r="C55" s="5">
        <f t="shared" si="4"/>
        <v>1185.82</v>
      </c>
      <c r="D55" s="5">
        <f t="shared" si="0"/>
        <v>1498.8763128818973</v>
      </c>
      <c r="E55" s="5">
        <f t="shared" si="1"/>
        <v>236850.963294551</v>
      </c>
    </row>
    <row r="56" spans="1:5" ht="12.75">
      <c r="A56" s="1">
        <f t="shared" si="2"/>
        <v>48</v>
      </c>
      <c r="B56" s="5">
        <f t="shared" si="3"/>
        <v>236850.963294551</v>
      </c>
      <c r="C56" s="5">
        <f t="shared" si="4"/>
        <v>1184.25</v>
      </c>
      <c r="D56" s="5">
        <f t="shared" si="0"/>
        <v>1498.8763128818973</v>
      </c>
      <c r="E56" s="5">
        <f t="shared" si="1"/>
        <v>236536.33698166913</v>
      </c>
    </row>
    <row r="57" spans="1:5" ht="12.75">
      <c r="A57" s="1">
        <f t="shared" si="2"/>
        <v>49</v>
      </c>
      <c r="B57" s="5">
        <f t="shared" si="3"/>
        <v>236536.33698166913</v>
      </c>
      <c r="C57" s="5">
        <f t="shared" si="4"/>
        <v>1182.68</v>
      </c>
      <c r="D57" s="5">
        <f t="shared" si="0"/>
        <v>1498.8763128818973</v>
      </c>
      <c r="E57" s="5">
        <f t="shared" si="1"/>
        <v>236220.14066878724</v>
      </c>
    </row>
    <row r="58" spans="1:5" ht="12.75">
      <c r="A58" s="1">
        <f t="shared" si="2"/>
        <v>50</v>
      </c>
      <c r="B58" s="5">
        <f t="shared" si="3"/>
        <v>236220.14066878724</v>
      </c>
      <c r="C58" s="5">
        <f t="shared" si="4"/>
        <v>1181.1</v>
      </c>
      <c r="D58" s="5">
        <f t="shared" si="0"/>
        <v>1498.8763128818973</v>
      </c>
      <c r="E58" s="5">
        <f t="shared" si="1"/>
        <v>235902.36435590533</v>
      </c>
    </row>
    <row r="59" spans="1:5" ht="12.75">
      <c r="A59" s="1">
        <f t="shared" si="2"/>
        <v>51</v>
      </c>
      <c r="B59" s="5">
        <f t="shared" si="3"/>
        <v>235902.36435590533</v>
      </c>
      <c r="C59" s="5">
        <f t="shared" si="4"/>
        <v>1179.51</v>
      </c>
      <c r="D59" s="5">
        <f t="shared" si="0"/>
        <v>1498.8763128818973</v>
      </c>
      <c r="E59" s="5">
        <f t="shared" si="1"/>
        <v>235582.99804302346</v>
      </c>
    </row>
    <row r="60" spans="1:5" ht="12.75">
      <c r="A60" s="1">
        <f t="shared" si="2"/>
        <v>52</v>
      </c>
      <c r="B60" s="5">
        <f t="shared" si="3"/>
        <v>235582.99804302346</v>
      </c>
      <c r="C60" s="5">
        <f t="shared" si="4"/>
        <v>1177.91</v>
      </c>
      <c r="D60" s="5">
        <f t="shared" si="0"/>
        <v>1498.8763128818973</v>
      </c>
      <c r="E60" s="5">
        <f t="shared" si="1"/>
        <v>235262.03173014155</v>
      </c>
    </row>
    <row r="61" spans="1:5" ht="12.75">
      <c r="A61" s="1">
        <f t="shared" si="2"/>
        <v>53</v>
      </c>
      <c r="B61" s="5">
        <f t="shared" si="3"/>
        <v>235262.03173014155</v>
      </c>
      <c r="C61" s="5">
        <f t="shared" si="4"/>
        <v>1176.31</v>
      </c>
      <c r="D61" s="5">
        <f t="shared" si="0"/>
        <v>1498.8763128818973</v>
      </c>
      <c r="E61" s="5">
        <f t="shared" si="1"/>
        <v>234939.46541725966</v>
      </c>
    </row>
    <row r="62" spans="1:5" ht="12.75">
      <c r="A62" s="1">
        <f t="shared" si="2"/>
        <v>54</v>
      </c>
      <c r="B62" s="5">
        <f t="shared" si="3"/>
        <v>234939.46541725966</v>
      </c>
      <c r="C62" s="5">
        <f t="shared" si="4"/>
        <v>1174.7</v>
      </c>
      <c r="D62" s="5">
        <f t="shared" si="0"/>
        <v>1498.8763128818973</v>
      </c>
      <c r="E62" s="5">
        <f t="shared" si="1"/>
        <v>234615.2891043778</v>
      </c>
    </row>
    <row r="63" spans="1:5" ht="12.75">
      <c r="A63" s="1">
        <f t="shared" si="2"/>
        <v>55</v>
      </c>
      <c r="B63" s="5">
        <f t="shared" si="3"/>
        <v>234615.2891043778</v>
      </c>
      <c r="C63" s="5">
        <f t="shared" si="4"/>
        <v>1173.08</v>
      </c>
      <c r="D63" s="5">
        <f t="shared" si="0"/>
        <v>1498.8763128818973</v>
      </c>
      <c r="E63" s="5">
        <f t="shared" si="1"/>
        <v>234289.49279149587</v>
      </c>
    </row>
    <row r="64" spans="1:5" ht="12.75">
      <c r="A64" s="1">
        <f t="shared" si="2"/>
        <v>56</v>
      </c>
      <c r="B64" s="5">
        <f t="shared" si="3"/>
        <v>234289.49279149587</v>
      </c>
      <c r="C64" s="5">
        <f t="shared" si="4"/>
        <v>1171.45</v>
      </c>
      <c r="D64" s="5">
        <f t="shared" si="0"/>
        <v>1498.8763128818973</v>
      </c>
      <c r="E64" s="5">
        <f t="shared" si="1"/>
        <v>233962.066478614</v>
      </c>
    </row>
    <row r="65" spans="1:5" ht="12.75">
      <c r="A65" s="1">
        <f t="shared" si="2"/>
        <v>57</v>
      </c>
      <c r="B65" s="5">
        <f t="shared" si="3"/>
        <v>233962.066478614</v>
      </c>
      <c r="C65" s="5">
        <f t="shared" si="4"/>
        <v>1169.81</v>
      </c>
      <c r="D65" s="5">
        <f t="shared" si="0"/>
        <v>1498.8763128818973</v>
      </c>
      <c r="E65" s="5">
        <f t="shared" si="1"/>
        <v>233633.0001657321</v>
      </c>
    </row>
    <row r="66" spans="1:5" ht="12.75">
      <c r="A66" s="1">
        <f t="shared" si="2"/>
        <v>58</v>
      </c>
      <c r="B66" s="5">
        <f t="shared" si="3"/>
        <v>233633.0001657321</v>
      </c>
      <c r="C66" s="5">
        <f t="shared" si="4"/>
        <v>1168.17</v>
      </c>
      <c r="D66" s="5">
        <f t="shared" si="0"/>
        <v>1498.8763128818973</v>
      </c>
      <c r="E66" s="5">
        <f t="shared" si="1"/>
        <v>233302.2938528502</v>
      </c>
    </row>
    <row r="67" spans="1:5" ht="12.75">
      <c r="A67" s="1">
        <f t="shared" si="2"/>
        <v>59</v>
      </c>
      <c r="B67" s="5">
        <f t="shared" si="3"/>
        <v>233302.2938528502</v>
      </c>
      <c r="C67" s="5">
        <f t="shared" si="4"/>
        <v>1166.51</v>
      </c>
      <c r="D67" s="5">
        <f t="shared" si="0"/>
        <v>1498.8763128818973</v>
      </c>
      <c r="E67" s="5">
        <f t="shared" si="1"/>
        <v>232969.92753996834</v>
      </c>
    </row>
    <row r="68" spans="1:5" ht="12.75">
      <c r="A68" s="1">
        <f t="shared" si="2"/>
        <v>60</v>
      </c>
      <c r="B68" s="5">
        <f t="shared" si="3"/>
        <v>232969.92753996834</v>
      </c>
      <c r="C68" s="5">
        <f t="shared" si="4"/>
        <v>1164.85</v>
      </c>
      <c r="D68" s="5">
        <f t="shared" si="0"/>
        <v>1498.8763128818973</v>
      </c>
      <c r="E68" s="5">
        <f t="shared" si="1"/>
        <v>232635.90122708643</v>
      </c>
    </row>
    <row r="69" spans="1:5" ht="12.75">
      <c r="A69" s="1">
        <f t="shared" si="2"/>
        <v>61</v>
      </c>
      <c r="B69" s="5">
        <f t="shared" si="3"/>
        <v>232635.90122708643</v>
      </c>
      <c r="C69" s="5">
        <f t="shared" si="4"/>
        <v>1163.18</v>
      </c>
      <c r="D69" s="5">
        <f t="shared" si="0"/>
        <v>1498.8763128818973</v>
      </c>
      <c r="E69" s="5">
        <f t="shared" si="1"/>
        <v>232300.20491420454</v>
      </c>
    </row>
    <row r="70" spans="1:5" ht="12.75">
      <c r="A70" s="1">
        <f t="shared" si="2"/>
        <v>62</v>
      </c>
      <c r="B70" s="5">
        <f t="shared" si="3"/>
        <v>232300.20491420454</v>
      </c>
      <c r="C70" s="5">
        <f t="shared" si="4"/>
        <v>1161.5</v>
      </c>
      <c r="D70" s="5">
        <f t="shared" si="0"/>
        <v>1498.8763128818973</v>
      </c>
      <c r="E70" s="5">
        <f t="shared" si="1"/>
        <v>231962.82860132266</v>
      </c>
    </row>
    <row r="71" spans="1:5" ht="12.75">
      <c r="A71" s="1">
        <f t="shared" si="2"/>
        <v>63</v>
      </c>
      <c r="B71" s="5">
        <f t="shared" si="3"/>
        <v>231962.82860132266</v>
      </c>
      <c r="C71" s="5">
        <f t="shared" si="4"/>
        <v>1159.81</v>
      </c>
      <c r="D71" s="5">
        <f t="shared" si="0"/>
        <v>1498.8763128818973</v>
      </c>
      <c r="E71" s="5">
        <f t="shared" si="1"/>
        <v>231623.76228844078</v>
      </c>
    </row>
    <row r="72" spans="1:5" ht="12.75">
      <c r="A72" s="1">
        <f t="shared" si="2"/>
        <v>64</v>
      </c>
      <c r="B72" s="5">
        <f t="shared" si="3"/>
        <v>231623.76228844078</v>
      </c>
      <c r="C72" s="5">
        <f t="shared" si="4"/>
        <v>1158.12</v>
      </c>
      <c r="D72" s="5">
        <f t="shared" si="0"/>
        <v>1498.8763128818973</v>
      </c>
      <c r="E72" s="5">
        <f t="shared" si="1"/>
        <v>231283.0059755589</v>
      </c>
    </row>
    <row r="73" spans="1:5" ht="12.75">
      <c r="A73" s="1">
        <f t="shared" si="2"/>
        <v>65</v>
      </c>
      <c r="B73" s="5">
        <f t="shared" si="3"/>
        <v>231283.0059755589</v>
      </c>
      <c r="C73" s="5">
        <f t="shared" si="4"/>
        <v>1156.42</v>
      </c>
      <c r="D73" s="5">
        <f t="shared" si="0"/>
        <v>1498.8763128818973</v>
      </c>
      <c r="E73" s="5">
        <f t="shared" si="1"/>
        <v>230940.549662677</v>
      </c>
    </row>
    <row r="74" spans="1:5" ht="12.75">
      <c r="A74" s="1">
        <f t="shared" si="2"/>
        <v>66</v>
      </c>
      <c r="B74" s="5">
        <f t="shared" si="3"/>
        <v>230940.549662677</v>
      </c>
      <c r="C74" s="5">
        <f t="shared" si="4"/>
        <v>1154.7</v>
      </c>
      <c r="D74" s="5">
        <f aca="true" t="shared" si="5" ref="D74:D92">IF(A74="","",-PMT($E$5/12,$E$6,$C$5))</f>
        <v>1498.8763128818973</v>
      </c>
      <c r="E74" s="5">
        <f aca="true" t="shared" si="6" ref="E74:E92">IF(D74="","",B74+C74-D74)</f>
        <v>230596.37334979512</v>
      </c>
    </row>
    <row r="75" spans="1:5" ht="12.75">
      <c r="A75" s="1">
        <f aca="true" t="shared" si="7" ref="A75:A92">IF(A74&lt;$C$6,A74+1,"")</f>
        <v>67</v>
      </c>
      <c r="B75" s="5">
        <f aca="true" t="shared" si="8" ref="B75:B92">IF(A75="","",E74)</f>
        <v>230596.37334979512</v>
      </c>
      <c r="C75" s="5">
        <f aca="true" t="shared" si="9" ref="C75:C92">IF(A75="","",ROUND($E$5/12*B75,2))</f>
        <v>1152.98</v>
      </c>
      <c r="D75" s="5">
        <f t="shared" si="5"/>
        <v>1498.8763128818973</v>
      </c>
      <c r="E75" s="5">
        <f t="shared" si="6"/>
        <v>230250.47703691322</v>
      </c>
    </row>
    <row r="76" spans="1:5" ht="12.75">
      <c r="A76" s="1">
        <f t="shared" si="7"/>
        <v>68</v>
      </c>
      <c r="B76" s="5">
        <f t="shared" si="8"/>
        <v>230250.47703691322</v>
      </c>
      <c r="C76" s="5">
        <f t="shared" si="9"/>
        <v>1151.25</v>
      </c>
      <c r="D76" s="5">
        <f t="shared" si="5"/>
        <v>1498.8763128818973</v>
      </c>
      <c r="E76" s="5">
        <f t="shared" si="6"/>
        <v>229902.85072403133</v>
      </c>
    </row>
    <row r="77" spans="1:5" ht="12.75">
      <c r="A77" s="1">
        <f t="shared" si="7"/>
        <v>69</v>
      </c>
      <c r="B77" s="5">
        <f t="shared" si="8"/>
        <v>229902.85072403133</v>
      </c>
      <c r="C77" s="5">
        <f t="shared" si="9"/>
        <v>1149.51</v>
      </c>
      <c r="D77" s="5">
        <f t="shared" si="5"/>
        <v>1498.8763128818973</v>
      </c>
      <c r="E77" s="5">
        <f t="shared" si="6"/>
        <v>229553.48441114946</v>
      </c>
    </row>
    <row r="78" spans="1:5" ht="12.75">
      <c r="A78" s="1">
        <f t="shared" si="7"/>
        <v>70</v>
      </c>
      <c r="B78" s="5">
        <f t="shared" si="8"/>
        <v>229553.48441114946</v>
      </c>
      <c r="C78" s="5">
        <f t="shared" si="9"/>
        <v>1147.77</v>
      </c>
      <c r="D78" s="5">
        <f t="shared" si="5"/>
        <v>1498.8763128818973</v>
      </c>
      <c r="E78" s="5">
        <f t="shared" si="6"/>
        <v>229202.37809826754</v>
      </c>
    </row>
    <row r="79" spans="1:5" ht="12.75">
      <c r="A79" s="1">
        <f t="shared" si="7"/>
        <v>71</v>
      </c>
      <c r="B79" s="5">
        <f t="shared" si="8"/>
        <v>229202.37809826754</v>
      </c>
      <c r="C79" s="5">
        <f t="shared" si="9"/>
        <v>1146.01</v>
      </c>
      <c r="D79" s="5">
        <f t="shared" si="5"/>
        <v>1498.8763128818973</v>
      </c>
      <c r="E79" s="5">
        <f t="shared" si="6"/>
        <v>228849.51178538566</v>
      </c>
    </row>
    <row r="80" spans="1:5" ht="12.75">
      <c r="A80" s="1">
        <f t="shared" si="7"/>
        <v>72</v>
      </c>
      <c r="B80" s="5">
        <f t="shared" si="8"/>
        <v>228849.51178538566</v>
      </c>
      <c r="C80" s="5">
        <f t="shared" si="9"/>
        <v>1144.25</v>
      </c>
      <c r="D80" s="5">
        <f t="shared" si="5"/>
        <v>1498.8763128818973</v>
      </c>
      <c r="E80" s="5">
        <f t="shared" si="6"/>
        <v>228494.88547250378</v>
      </c>
    </row>
    <row r="81" spans="1:5" ht="12.75">
      <c r="A81" s="1">
        <f t="shared" si="7"/>
        <v>73</v>
      </c>
      <c r="B81" s="5">
        <f t="shared" si="8"/>
        <v>228494.88547250378</v>
      </c>
      <c r="C81" s="5">
        <f t="shared" si="9"/>
        <v>1142.47</v>
      </c>
      <c r="D81" s="5">
        <f t="shared" si="5"/>
        <v>1498.8763128818973</v>
      </c>
      <c r="E81" s="5">
        <f t="shared" si="6"/>
        <v>228138.47915962187</v>
      </c>
    </row>
    <row r="82" spans="1:5" ht="12.75">
      <c r="A82" s="1">
        <f t="shared" si="7"/>
        <v>74</v>
      </c>
      <c r="B82" s="5">
        <f t="shared" si="8"/>
        <v>228138.47915962187</v>
      </c>
      <c r="C82" s="5">
        <f t="shared" si="9"/>
        <v>1140.69</v>
      </c>
      <c r="D82" s="5">
        <f t="shared" si="5"/>
        <v>1498.8763128818973</v>
      </c>
      <c r="E82" s="5">
        <f t="shared" si="6"/>
        <v>227780.29284674</v>
      </c>
    </row>
    <row r="83" spans="1:5" ht="12.75">
      <c r="A83" s="1">
        <f t="shared" si="7"/>
        <v>75</v>
      </c>
      <c r="B83" s="5">
        <f t="shared" si="8"/>
        <v>227780.29284674</v>
      </c>
      <c r="C83" s="5">
        <f t="shared" si="9"/>
        <v>1138.9</v>
      </c>
      <c r="D83" s="5">
        <f t="shared" si="5"/>
        <v>1498.8763128818973</v>
      </c>
      <c r="E83" s="5">
        <f t="shared" si="6"/>
        <v>227420.31653385807</v>
      </c>
    </row>
    <row r="84" spans="1:5" ht="12.75">
      <c r="A84" s="1">
        <f t="shared" si="7"/>
        <v>76</v>
      </c>
      <c r="B84" s="5">
        <f t="shared" si="8"/>
        <v>227420.31653385807</v>
      </c>
      <c r="C84" s="5">
        <f t="shared" si="9"/>
        <v>1137.1</v>
      </c>
      <c r="D84" s="5">
        <f t="shared" si="5"/>
        <v>1498.8763128818973</v>
      </c>
      <c r="E84" s="5">
        <f t="shared" si="6"/>
        <v>227058.54022097617</v>
      </c>
    </row>
    <row r="85" spans="1:5" ht="12.75">
      <c r="A85" s="1">
        <f t="shared" si="7"/>
        <v>77</v>
      </c>
      <c r="B85" s="5">
        <f t="shared" si="8"/>
        <v>227058.54022097617</v>
      </c>
      <c r="C85" s="5">
        <f t="shared" si="9"/>
        <v>1135.29</v>
      </c>
      <c r="D85" s="5">
        <f t="shared" si="5"/>
        <v>1498.8763128818973</v>
      </c>
      <c r="E85" s="5">
        <f t="shared" si="6"/>
        <v>226694.95390809426</v>
      </c>
    </row>
    <row r="86" spans="1:5" ht="12.75">
      <c r="A86" s="1">
        <f t="shared" si="7"/>
        <v>78</v>
      </c>
      <c r="B86" s="5">
        <f t="shared" si="8"/>
        <v>226694.95390809426</v>
      </c>
      <c r="C86" s="5">
        <f t="shared" si="9"/>
        <v>1133.47</v>
      </c>
      <c r="D86" s="5">
        <f t="shared" si="5"/>
        <v>1498.8763128818973</v>
      </c>
      <c r="E86" s="5">
        <f t="shared" si="6"/>
        <v>226329.54759521235</v>
      </c>
    </row>
    <row r="87" spans="1:5" ht="12.75">
      <c r="A87" s="1">
        <f t="shared" si="7"/>
        <v>79</v>
      </c>
      <c r="B87" s="5">
        <f t="shared" si="8"/>
        <v>226329.54759521235</v>
      </c>
      <c r="C87" s="5">
        <f t="shared" si="9"/>
        <v>1131.65</v>
      </c>
      <c r="D87" s="5">
        <f t="shared" si="5"/>
        <v>1498.8763128818973</v>
      </c>
      <c r="E87" s="5">
        <f t="shared" si="6"/>
        <v>225962.32128233043</v>
      </c>
    </row>
    <row r="88" spans="1:5" ht="12.75">
      <c r="A88" s="1">
        <f t="shared" si="7"/>
        <v>80</v>
      </c>
      <c r="B88" s="5">
        <f t="shared" si="8"/>
        <v>225962.32128233043</v>
      </c>
      <c r="C88" s="5">
        <f t="shared" si="9"/>
        <v>1129.81</v>
      </c>
      <c r="D88" s="5">
        <f t="shared" si="5"/>
        <v>1498.8763128818973</v>
      </c>
      <c r="E88" s="5">
        <f t="shared" si="6"/>
        <v>225593.25496944855</v>
      </c>
    </row>
    <row r="89" spans="1:5" ht="12.75">
      <c r="A89" s="1">
        <f t="shared" si="7"/>
        <v>81</v>
      </c>
      <c r="B89" s="5">
        <f t="shared" si="8"/>
        <v>225593.25496944855</v>
      </c>
      <c r="C89" s="5">
        <f t="shared" si="9"/>
        <v>1127.97</v>
      </c>
      <c r="D89" s="5">
        <f t="shared" si="5"/>
        <v>1498.8763128818973</v>
      </c>
      <c r="E89" s="5">
        <f t="shared" si="6"/>
        <v>225222.34865656664</v>
      </c>
    </row>
    <row r="90" spans="1:5" ht="12.75">
      <c r="A90" s="1">
        <f t="shared" si="7"/>
        <v>82</v>
      </c>
      <c r="B90" s="5">
        <f t="shared" si="8"/>
        <v>225222.34865656664</v>
      </c>
      <c r="C90" s="5">
        <f t="shared" si="9"/>
        <v>1126.11</v>
      </c>
      <c r="D90" s="5">
        <f t="shared" si="5"/>
        <v>1498.8763128818973</v>
      </c>
      <c r="E90" s="5">
        <f t="shared" si="6"/>
        <v>224849.58234368474</v>
      </c>
    </row>
    <row r="91" spans="1:5" ht="12.75">
      <c r="A91" s="1">
        <f t="shared" si="7"/>
        <v>83</v>
      </c>
      <c r="B91" s="5">
        <f t="shared" si="8"/>
        <v>224849.58234368474</v>
      </c>
      <c r="C91" s="5">
        <f t="shared" si="9"/>
        <v>1124.25</v>
      </c>
      <c r="D91" s="5">
        <f t="shared" si="5"/>
        <v>1498.8763128818973</v>
      </c>
      <c r="E91" s="5">
        <f t="shared" si="6"/>
        <v>224474.95603080286</v>
      </c>
    </row>
    <row r="92" spans="1:5" ht="12.75">
      <c r="A92" s="1">
        <f t="shared" si="7"/>
        <v>84</v>
      </c>
      <c r="B92" s="5">
        <f t="shared" si="8"/>
        <v>224474.95603080286</v>
      </c>
      <c r="C92" s="5">
        <f t="shared" si="9"/>
        <v>1122.37</v>
      </c>
      <c r="D92" s="5">
        <f t="shared" si="5"/>
        <v>1498.8763128818973</v>
      </c>
      <c r="E92" s="5">
        <f t="shared" si="6"/>
        <v>224098.44971792097</v>
      </c>
    </row>
    <row r="93" spans="1:5" ht="12.75">
      <c r="A93" s="1">
        <f aca="true" t="shared" si="10" ref="A93:A128">IF(A92&lt;$C$6,A92+1,"")</f>
        <v>85</v>
      </c>
      <c r="B93" s="5">
        <f aca="true" t="shared" si="11" ref="B93:B128">IF(A93="","",E92)</f>
        <v>224098.44971792097</v>
      </c>
      <c r="C93" s="5">
        <f aca="true" t="shared" si="12" ref="C93:C128">IF(A93="","",ROUND($E$5/12*B93,2))</f>
        <v>1120.49</v>
      </c>
      <c r="D93" s="5">
        <f aca="true" t="shared" si="13" ref="D93:D128">IF(A93="","",-PMT($E$5/12,$E$6,$C$5))</f>
        <v>1498.8763128818973</v>
      </c>
      <c r="E93" s="5">
        <f aca="true" t="shared" si="14" ref="E93:E128">IF(D93="","",B93+C93-D93)</f>
        <v>223720.06340503908</v>
      </c>
    </row>
    <row r="94" spans="1:5" ht="12.75">
      <c r="A94" s="1">
        <f t="shared" si="10"/>
        <v>86</v>
      </c>
      <c r="B94" s="5">
        <f t="shared" si="11"/>
        <v>223720.06340503908</v>
      </c>
      <c r="C94" s="5">
        <f t="shared" si="12"/>
        <v>1118.6</v>
      </c>
      <c r="D94" s="5">
        <f t="shared" si="13"/>
        <v>1498.8763128818973</v>
      </c>
      <c r="E94" s="5">
        <f t="shared" si="14"/>
        <v>223339.78709215717</v>
      </c>
    </row>
    <row r="95" spans="1:5" ht="12.75">
      <c r="A95" s="1">
        <f t="shared" si="10"/>
        <v>87</v>
      </c>
      <c r="B95" s="5">
        <f t="shared" si="11"/>
        <v>223339.78709215717</v>
      </c>
      <c r="C95" s="5">
        <f t="shared" si="12"/>
        <v>1116.7</v>
      </c>
      <c r="D95" s="5">
        <f t="shared" si="13"/>
        <v>1498.8763128818973</v>
      </c>
      <c r="E95" s="5">
        <f t="shared" si="14"/>
        <v>222957.6107792753</v>
      </c>
    </row>
    <row r="96" spans="1:5" ht="12.75">
      <c r="A96" s="1">
        <f t="shared" si="10"/>
        <v>88</v>
      </c>
      <c r="B96" s="5">
        <f t="shared" si="11"/>
        <v>222957.6107792753</v>
      </c>
      <c r="C96" s="5">
        <f t="shared" si="12"/>
        <v>1114.79</v>
      </c>
      <c r="D96" s="5">
        <f t="shared" si="13"/>
        <v>1498.8763128818973</v>
      </c>
      <c r="E96" s="5">
        <f t="shared" si="14"/>
        <v>222573.5244663934</v>
      </c>
    </row>
    <row r="97" spans="1:5" ht="12.75">
      <c r="A97" s="1">
        <f t="shared" si="10"/>
        <v>89</v>
      </c>
      <c r="B97" s="5">
        <f t="shared" si="11"/>
        <v>222573.5244663934</v>
      </c>
      <c r="C97" s="5">
        <f t="shared" si="12"/>
        <v>1112.87</v>
      </c>
      <c r="D97" s="5">
        <f t="shared" si="13"/>
        <v>1498.8763128818973</v>
      </c>
      <c r="E97" s="5">
        <f t="shared" si="14"/>
        <v>222187.5181535115</v>
      </c>
    </row>
    <row r="98" spans="1:5" ht="12.75">
      <c r="A98" s="1">
        <f t="shared" si="10"/>
        <v>90</v>
      </c>
      <c r="B98" s="5">
        <f t="shared" si="11"/>
        <v>222187.5181535115</v>
      </c>
      <c r="C98" s="5">
        <f t="shared" si="12"/>
        <v>1110.94</v>
      </c>
      <c r="D98" s="5">
        <f t="shared" si="13"/>
        <v>1498.8763128818973</v>
      </c>
      <c r="E98" s="5">
        <f t="shared" si="14"/>
        <v>221799.58184062963</v>
      </c>
    </row>
    <row r="99" spans="1:5" ht="12.75">
      <c r="A99" s="1">
        <f t="shared" si="10"/>
        <v>91</v>
      </c>
      <c r="B99" s="5">
        <f t="shared" si="11"/>
        <v>221799.58184062963</v>
      </c>
      <c r="C99" s="5">
        <f t="shared" si="12"/>
        <v>1109</v>
      </c>
      <c r="D99" s="5">
        <f t="shared" si="13"/>
        <v>1498.8763128818973</v>
      </c>
      <c r="E99" s="5">
        <f t="shared" si="14"/>
        <v>221409.70552774775</v>
      </c>
    </row>
    <row r="100" spans="1:5" ht="12.75">
      <c r="A100" s="1">
        <f t="shared" si="10"/>
        <v>92</v>
      </c>
      <c r="B100" s="5">
        <f t="shared" si="11"/>
        <v>221409.70552774775</v>
      </c>
      <c r="C100" s="5">
        <f t="shared" si="12"/>
        <v>1107.05</v>
      </c>
      <c r="D100" s="5">
        <f t="shared" si="13"/>
        <v>1498.8763128818973</v>
      </c>
      <c r="E100" s="5">
        <f t="shared" si="14"/>
        <v>221017.87921486585</v>
      </c>
    </row>
    <row r="101" spans="1:5" ht="12.75">
      <c r="A101" s="1">
        <f t="shared" si="10"/>
        <v>93</v>
      </c>
      <c r="B101" s="5">
        <f t="shared" si="11"/>
        <v>221017.87921486585</v>
      </c>
      <c r="C101" s="5">
        <f t="shared" si="12"/>
        <v>1105.09</v>
      </c>
      <c r="D101" s="5">
        <f t="shared" si="13"/>
        <v>1498.8763128818973</v>
      </c>
      <c r="E101" s="5">
        <f t="shared" si="14"/>
        <v>220624.09290198394</v>
      </c>
    </row>
    <row r="102" spans="1:5" ht="12.75">
      <c r="A102" s="1">
        <f t="shared" si="10"/>
        <v>94</v>
      </c>
      <c r="B102" s="5">
        <f t="shared" si="11"/>
        <v>220624.09290198394</v>
      </c>
      <c r="C102" s="5">
        <f t="shared" si="12"/>
        <v>1103.12</v>
      </c>
      <c r="D102" s="5">
        <f t="shared" si="13"/>
        <v>1498.8763128818973</v>
      </c>
      <c r="E102" s="5">
        <f t="shared" si="14"/>
        <v>220228.33658910205</v>
      </c>
    </row>
    <row r="103" spans="1:5" ht="12.75">
      <c r="A103" s="1">
        <f t="shared" si="10"/>
        <v>95</v>
      </c>
      <c r="B103" s="5">
        <f t="shared" si="11"/>
        <v>220228.33658910205</v>
      </c>
      <c r="C103" s="5">
        <f t="shared" si="12"/>
        <v>1101.14</v>
      </c>
      <c r="D103" s="5">
        <f t="shared" si="13"/>
        <v>1498.8763128818973</v>
      </c>
      <c r="E103" s="5">
        <f t="shared" si="14"/>
        <v>219830.60027622018</v>
      </c>
    </row>
    <row r="104" spans="1:5" ht="12.75">
      <c r="A104" s="1">
        <f t="shared" si="10"/>
        <v>96</v>
      </c>
      <c r="B104" s="5">
        <f t="shared" si="11"/>
        <v>219830.60027622018</v>
      </c>
      <c r="C104" s="5">
        <f t="shared" si="12"/>
        <v>1099.15</v>
      </c>
      <c r="D104" s="5">
        <f t="shared" si="13"/>
        <v>1498.8763128818973</v>
      </c>
      <c r="E104" s="5">
        <f t="shared" si="14"/>
        <v>219430.87396333826</v>
      </c>
    </row>
    <row r="105" spans="1:5" ht="12.75">
      <c r="A105" s="1">
        <f t="shared" si="10"/>
        <v>97</v>
      </c>
      <c r="B105" s="5">
        <f t="shared" si="11"/>
        <v>219430.87396333826</v>
      </c>
      <c r="C105" s="5">
        <f t="shared" si="12"/>
        <v>1097.15</v>
      </c>
      <c r="D105" s="5">
        <f t="shared" si="13"/>
        <v>1498.8763128818973</v>
      </c>
      <c r="E105" s="5">
        <f t="shared" si="14"/>
        <v>219029.14765045635</v>
      </c>
    </row>
    <row r="106" spans="1:5" ht="12.75">
      <c r="A106" s="1">
        <f t="shared" si="10"/>
        <v>98</v>
      </c>
      <c r="B106" s="5">
        <f t="shared" si="11"/>
        <v>219029.14765045635</v>
      </c>
      <c r="C106" s="5">
        <f t="shared" si="12"/>
        <v>1095.15</v>
      </c>
      <c r="D106" s="5">
        <f t="shared" si="13"/>
        <v>1498.8763128818973</v>
      </c>
      <c r="E106" s="5">
        <f t="shared" si="14"/>
        <v>218625.42133757443</v>
      </c>
    </row>
    <row r="107" spans="1:5" ht="12.75">
      <c r="A107" s="1">
        <f t="shared" si="10"/>
        <v>99</v>
      </c>
      <c r="B107" s="5">
        <f t="shared" si="11"/>
        <v>218625.42133757443</v>
      </c>
      <c r="C107" s="5">
        <f t="shared" si="12"/>
        <v>1093.13</v>
      </c>
      <c r="D107" s="5">
        <f t="shared" si="13"/>
        <v>1498.8763128818973</v>
      </c>
      <c r="E107" s="5">
        <f t="shared" si="14"/>
        <v>218219.67502469255</v>
      </c>
    </row>
    <row r="108" spans="1:5" ht="12.75">
      <c r="A108" s="1">
        <f t="shared" si="10"/>
        <v>100</v>
      </c>
      <c r="B108" s="5">
        <f t="shared" si="11"/>
        <v>218219.67502469255</v>
      </c>
      <c r="C108" s="5">
        <f t="shared" si="12"/>
        <v>1091.1</v>
      </c>
      <c r="D108" s="5">
        <f t="shared" si="13"/>
        <v>1498.8763128818973</v>
      </c>
      <c r="E108" s="5">
        <f t="shared" si="14"/>
        <v>217811.89871181065</v>
      </c>
    </row>
    <row r="109" spans="1:5" ht="12.75">
      <c r="A109" s="1">
        <f t="shared" si="10"/>
        <v>101</v>
      </c>
      <c r="B109" s="5">
        <f t="shared" si="11"/>
        <v>217811.89871181065</v>
      </c>
      <c r="C109" s="5">
        <f t="shared" si="12"/>
        <v>1089.06</v>
      </c>
      <c r="D109" s="5">
        <f t="shared" si="13"/>
        <v>1498.8763128818973</v>
      </c>
      <c r="E109" s="5">
        <f t="shared" si="14"/>
        <v>217402.08239892876</v>
      </c>
    </row>
    <row r="110" spans="1:5" ht="12.75">
      <c r="A110" s="1">
        <f t="shared" si="10"/>
        <v>102</v>
      </c>
      <c r="B110" s="5">
        <f t="shared" si="11"/>
        <v>217402.08239892876</v>
      </c>
      <c r="C110" s="5">
        <f t="shared" si="12"/>
        <v>1087.01</v>
      </c>
      <c r="D110" s="5">
        <f t="shared" si="13"/>
        <v>1498.8763128818973</v>
      </c>
      <c r="E110" s="5">
        <f t="shared" si="14"/>
        <v>216990.2160860469</v>
      </c>
    </row>
    <row r="111" spans="1:5" ht="12.75">
      <c r="A111" s="1">
        <f t="shared" si="10"/>
        <v>103</v>
      </c>
      <c r="B111" s="5">
        <f t="shared" si="11"/>
        <v>216990.2160860469</v>
      </c>
      <c r="C111" s="5">
        <f t="shared" si="12"/>
        <v>1084.95</v>
      </c>
      <c r="D111" s="5">
        <f t="shared" si="13"/>
        <v>1498.8763128818973</v>
      </c>
      <c r="E111" s="5">
        <f t="shared" si="14"/>
        <v>216576.28977316502</v>
      </c>
    </row>
    <row r="112" spans="1:5" ht="12.75">
      <c r="A112" s="1">
        <f t="shared" si="10"/>
        <v>104</v>
      </c>
      <c r="B112" s="5">
        <f t="shared" si="11"/>
        <v>216576.28977316502</v>
      </c>
      <c r="C112" s="5">
        <f t="shared" si="12"/>
        <v>1082.88</v>
      </c>
      <c r="D112" s="5">
        <f t="shared" si="13"/>
        <v>1498.8763128818973</v>
      </c>
      <c r="E112" s="5">
        <f t="shared" si="14"/>
        <v>216160.29346028314</v>
      </c>
    </row>
    <row r="113" spans="1:5" ht="12.75">
      <c r="A113" s="1">
        <f t="shared" si="10"/>
        <v>105</v>
      </c>
      <c r="B113" s="5">
        <f t="shared" si="11"/>
        <v>216160.29346028314</v>
      </c>
      <c r="C113" s="5">
        <f t="shared" si="12"/>
        <v>1080.8</v>
      </c>
      <c r="D113" s="5">
        <f t="shared" si="13"/>
        <v>1498.8763128818973</v>
      </c>
      <c r="E113" s="5">
        <f t="shared" si="14"/>
        <v>215742.21714740124</v>
      </c>
    </row>
    <row r="114" spans="1:5" ht="12.75">
      <c r="A114" s="1">
        <f t="shared" si="10"/>
        <v>106</v>
      </c>
      <c r="B114" s="5">
        <f t="shared" si="11"/>
        <v>215742.21714740124</v>
      </c>
      <c r="C114" s="5">
        <f t="shared" si="12"/>
        <v>1078.71</v>
      </c>
      <c r="D114" s="5">
        <f t="shared" si="13"/>
        <v>1498.8763128818973</v>
      </c>
      <c r="E114" s="5">
        <f t="shared" si="14"/>
        <v>215322.05083451932</v>
      </c>
    </row>
    <row r="115" spans="1:5" ht="12.75">
      <c r="A115" s="1">
        <f t="shared" si="10"/>
        <v>107</v>
      </c>
      <c r="B115" s="5">
        <f t="shared" si="11"/>
        <v>215322.05083451932</v>
      </c>
      <c r="C115" s="5">
        <f t="shared" si="12"/>
        <v>1076.61</v>
      </c>
      <c r="D115" s="5">
        <f t="shared" si="13"/>
        <v>1498.8763128818973</v>
      </c>
      <c r="E115" s="5">
        <f t="shared" si="14"/>
        <v>214899.78452163743</v>
      </c>
    </row>
    <row r="116" spans="1:5" ht="12.75">
      <c r="A116" s="1">
        <f t="shared" si="10"/>
        <v>108</v>
      </c>
      <c r="B116" s="5">
        <f t="shared" si="11"/>
        <v>214899.78452163743</v>
      </c>
      <c r="C116" s="5">
        <f t="shared" si="12"/>
        <v>1074.5</v>
      </c>
      <c r="D116" s="5">
        <f t="shared" si="13"/>
        <v>1498.8763128818973</v>
      </c>
      <c r="E116" s="5">
        <f t="shared" si="14"/>
        <v>214475.40820875554</v>
      </c>
    </row>
    <row r="117" spans="1:5" ht="12.75">
      <c r="A117" s="1">
        <f t="shared" si="10"/>
        <v>109</v>
      </c>
      <c r="B117" s="5">
        <f t="shared" si="11"/>
        <v>214475.40820875554</v>
      </c>
      <c r="C117" s="5">
        <f t="shared" si="12"/>
        <v>1072.38</v>
      </c>
      <c r="D117" s="5">
        <f t="shared" si="13"/>
        <v>1498.8763128818973</v>
      </c>
      <c r="E117" s="5">
        <f t="shared" si="14"/>
        <v>214048.91189587367</v>
      </c>
    </row>
    <row r="118" spans="1:5" ht="12.75">
      <c r="A118" s="1">
        <f t="shared" si="10"/>
        <v>110</v>
      </c>
      <c r="B118" s="5">
        <f t="shared" si="11"/>
        <v>214048.91189587367</v>
      </c>
      <c r="C118" s="5">
        <f t="shared" si="12"/>
        <v>1070.24</v>
      </c>
      <c r="D118" s="5">
        <f t="shared" si="13"/>
        <v>1498.8763128818973</v>
      </c>
      <c r="E118" s="5">
        <f t="shared" si="14"/>
        <v>213620.27558299177</v>
      </c>
    </row>
    <row r="119" spans="1:5" ht="12.75">
      <c r="A119" s="1">
        <f t="shared" si="10"/>
        <v>111</v>
      </c>
      <c r="B119" s="5">
        <f t="shared" si="11"/>
        <v>213620.27558299177</v>
      </c>
      <c r="C119" s="5">
        <f t="shared" si="12"/>
        <v>1068.1</v>
      </c>
      <c r="D119" s="5">
        <f t="shared" si="13"/>
        <v>1498.8763128818973</v>
      </c>
      <c r="E119" s="5">
        <f t="shared" si="14"/>
        <v>213189.49927010987</v>
      </c>
    </row>
    <row r="120" spans="1:5" ht="12.75">
      <c r="A120" s="1">
        <f t="shared" si="10"/>
        <v>112</v>
      </c>
      <c r="B120" s="5">
        <f t="shared" si="11"/>
        <v>213189.49927010987</v>
      </c>
      <c r="C120" s="5">
        <f t="shared" si="12"/>
        <v>1065.95</v>
      </c>
      <c r="D120" s="5">
        <f t="shared" si="13"/>
        <v>1498.8763128818973</v>
      </c>
      <c r="E120" s="5">
        <f t="shared" si="14"/>
        <v>212756.572957228</v>
      </c>
    </row>
    <row r="121" spans="1:5" ht="12.75">
      <c r="A121" s="1">
        <f t="shared" si="10"/>
        <v>113</v>
      </c>
      <c r="B121" s="5">
        <f t="shared" si="11"/>
        <v>212756.572957228</v>
      </c>
      <c r="C121" s="5">
        <f t="shared" si="12"/>
        <v>1063.78</v>
      </c>
      <c r="D121" s="5">
        <f t="shared" si="13"/>
        <v>1498.8763128818973</v>
      </c>
      <c r="E121" s="5">
        <f t="shared" si="14"/>
        <v>212321.47664434608</v>
      </c>
    </row>
    <row r="122" spans="1:5" ht="12.75">
      <c r="A122" s="1">
        <f t="shared" si="10"/>
        <v>114</v>
      </c>
      <c r="B122" s="5">
        <f t="shared" si="11"/>
        <v>212321.47664434608</v>
      </c>
      <c r="C122" s="5">
        <f t="shared" si="12"/>
        <v>1061.61</v>
      </c>
      <c r="D122" s="5">
        <f t="shared" si="13"/>
        <v>1498.8763128818973</v>
      </c>
      <c r="E122" s="5">
        <f t="shared" si="14"/>
        <v>211884.2103314642</v>
      </c>
    </row>
    <row r="123" spans="1:5" ht="12.75">
      <c r="A123" s="1">
        <f t="shared" si="10"/>
        <v>115</v>
      </c>
      <c r="B123" s="5">
        <f t="shared" si="11"/>
        <v>211884.2103314642</v>
      </c>
      <c r="C123" s="5">
        <f t="shared" si="12"/>
        <v>1059.42</v>
      </c>
      <c r="D123" s="5">
        <f t="shared" si="13"/>
        <v>1498.8763128818973</v>
      </c>
      <c r="E123" s="5">
        <f t="shared" si="14"/>
        <v>211444.7540185823</v>
      </c>
    </row>
    <row r="124" spans="1:5" ht="12.75">
      <c r="A124" s="1">
        <f t="shared" si="10"/>
        <v>116</v>
      </c>
      <c r="B124" s="5">
        <f t="shared" si="11"/>
        <v>211444.7540185823</v>
      </c>
      <c r="C124" s="5">
        <f t="shared" si="12"/>
        <v>1057.22</v>
      </c>
      <c r="D124" s="5">
        <f t="shared" si="13"/>
        <v>1498.8763128818973</v>
      </c>
      <c r="E124" s="5">
        <f t="shared" si="14"/>
        <v>211003.09770570038</v>
      </c>
    </row>
    <row r="125" spans="1:5" ht="12.75">
      <c r="A125" s="1">
        <f t="shared" si="10"/>
        <v>117</v>
      </c>
      <c r="B125" s="5">
        <f t="shared" si="11"/>
        <v>211003.09770570038</v>
      </c>
      <c r="C125" s="5">
        <f t="shared" si="12"/>
        <v>1055.02</v>
      </c>
      <c r="D125" s="5">
        <f t="shared" si="13"/>
        <v>1498.8763128818973</v>
      </c>
      <c r="E125" s="5">
        <f t="shared" si="14"/>
        <v>210559.24139281845</v>
      </c>
    </row>
    <row r="126" spans="1:5" ht="12.75">
      <c r="A126" s="1">
        <f t="shared" si="10"/>
        <v>118</v>
      </c>
      <c r="B126" s="5">
        <f t="shared" si="11"/>
        <v>210559.24139281845</v>
      </c>
      <c r="C126" s="5">
        <f t="shared" si="12"/>
        <v>1052.8</v>
      </c>
      <c r="D126" s="5">
        <f t="shared" si="13"/>
        <v>1498.8763128818973</v>
      </c>
      <c r="E126" s="5">
        <f t="shared" si="14"/>
        <v>210113.16507993656</v>
      </c>
    </row>
    <row r="127" spans="1:5" ht="12.75">
      <c r="A127" s="1">
        <f t="shared" si="10"/>
        <v>119</v>
      </c>
      <c r="B127" s="5">
        <f t="shared" si="11"/>
        <v>210113.16507993656</v>
      </c>
      <c r="C127" s="5">
        <f t="shared" si="12"/>
        <v>1050.57</v>
      </c>
      <c r="D127" s="5">
        <f t="shared" si="13"/>
        <v>1498.8763128818973</v>
      </c>
      <c r="E127" s="5">
        <f t="shared" si="14"/>
        <v>209664.85876705468</v>
      </c>
    </row>
    <row r="128" spans="1:5" ht="12.75">
      <c r="A128" s="1">
        <f t="shared" si="10"/>
        <v>120</v>
      </c>
      <c r="B128" s="5">
        <f t="shared" si="11"/>
        <v>209664.85876705468</v>
      </c>
      <c r="C128" s="5">
        <f t="shared" si="12"/>
        <v>1048.32</v>
      </c>
      <c r="D128" s="5">
        <f t="shared" si="13"/>
        <v>1498.8763128818973</v>
      </c>
      <c r="E128" s="5">
        <f t="shared" si="14"/>
        <v>209214.3024541728</v>
      </c>
    </row>
    <row r="129" spans="1:4" ht="12.75">
      <c r="A129" s="10"/>
      <c r="C129" s="7">
        <f>SUM(C9:C128)</f>
        <v>139079.45999999996</v>
      </c>
      <c r="D129" s="7"/>
    </row>
    <row r="130" spans="1:4" ht="12.75">
      <c r="A130" s="10"/>
      <c r="C130" s="7"/>
      <c r="D130" s="7"/>
    </row>
    <row r="132" ht="12.75">
      <c r="A132" s="9" t="s">
        <v>8</v>
      </c>
    </row>
  </sheetData>
  <printOptions gridLines="1"/>
  <pageMargins left="0.75" right="0.75" top="1" bottom="1" header="0.5" footer="0.5"/>
  <pageSetup fitToHeight="2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Example 4</dc:subject>
  <dc:creator/>
  <cp:keywords/>
  <dc:description/>
  <cp:lastModifiedBy>csitek</cp:lastModifiedBy>
  <cp:lastPrinted>2011-07-01T13:34:50Z</cp:lastPrinted>
  <dcterms:created xsi:type="dcterms:W3CDTF">2011-04-05T18:45:46Z</dcterms:created>
  <dcterms:modified xsi:type="dcterms:W3CDTF">2011-07-05T11:54:59Z</dcterms:modified>
  <cp:category/>
  <cp:version/>
  <cp:contentType/>
  <cp:contentStatus/>
</cp:coreProperties>
</file>